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y Folder\Debt Obligations\"/>
    </mc:Choice>
  </mc:AlternateContent>
  <xr:revisionPtr revIDLastSave="0" documentId="13_ncr:1_{F1A910F2-DFCF-4FCB-ACA6-FC7FA1294DAD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Chart 1" sheetId="6" r:id="rId1"/>
    <sheet name="List 1" sheetId="4" r:id="rId2"/>
    <sheet name="List 2" sheetId="5" r:id="rId3"/>
  </sheets>
  <externalReferences>
    <externalReference r:id="rId4"/>
  </externalReferences>
  <definedNames>
    <definedName name="_xlnm.Print_Area" localSheetId="0">'Chart 1'!#REF!</definedName>
  </definedNames>
  <calcPr calcId="191029"/>
</workbook>
</file>

<file path=xl/calcChain.xml><?xml version="1.0" encoding="utf-8"?>
<calcChain xmlns="http://schemas.openxmlformats.org/spreadsheetml/2006/main">
  <c r="O9" i="6" l="1"/>
  <c r="N9" i="6"/>
  <c r="C9" i="6"/>
  <c r="B9" i="6"/>
  <c r="Z8" i="6"/>
  <c r="Y8" i="6"/>
  <c r="AA8" i="6" s="1"/>
  <c r="P8" i="6"/>
  <c r="D8" i="6"/>
  <c r="Z7" i="6"/>
  <c r="Y7" i="6"/>
  <c r="AA7" i="6" s="1"/>
  <c r="P7" i="6"/>
  <c r="D7" i="6"/>
  <c r="Z6" i="6"/>
  <c r="Y6" i="6"/>
  <c r="AA6" i="6" s="1"/>
  <c r="P6" i="6"/>
  <c r="D6" i="6"/>
  <c r="Z5" i="6"/>
  <c r="Y5" i="6"/>
  <c r="AA5" i="6" s="1"/>
  <c r="P5" i="6"/>
  <c r="D5" i="6"/>
  <c r="Z4" i="6"/>
  <c r="Y4" i="6"/>
  <c r="AA4" i="6" s="1"/>
  <c r="P4" i="6"/>
  <c r="D4" i="6"/>
  <c r="Z3" i="6"/>
  <c r="Z9" i="6" s="1"/>
  <c r="Y3" i="6"/>
  <c r="Y9" i="6" s="1"/>
  <c r="P3" i="6"/>
  <c r="D3" i="6"/>
  <c r="D3" i="5"/>
  <c r="D2" i="5"/>
  <c r="P9" i="6" l="1"/>
  <c r="D9" i="6"/>
  <c r="AA3" i="6"/>
  <c r="AA9" i="6" s="1"/>
</calcChain>
</file>

<file path=xl/sharedStrings.xml><?xml version="1.0" encoding="utf-8"?>
<sst xmlns="http://schemas.openxmlformats.org/spreadsheetml/2006/main" count="37" uniqueCount="25">
  <si>
    <t>Principal</t>
  </si>
  <si>
    <t>Year</t>
  </si>
  <si>
    <t>Budget URL</t>
  </si>
  <si>
    <t>No debt</t>
  </si>
  <si>
    <t>http://www.ccrta.org/wp-content/uploads/2016/06/2015-approved-budget.pdf</t>
  </si>
  <si>
    <t>Page 40</t>
  </si>
  <si>
    <t>http://www.ccrta.org/wp-content/uploads/2016/06/2017-GFOA-Budget.pdf</t>
  </si>
  <si>
    <t>Page 116</t>
  </si>
  <si>
    <t>http://www.ccrta.org/wp-content/uploads/2016/06/GFOA-2016-Budget-Application.pdf</t>
  </si>
  <si>
    <t>Page 106</t>
  </si>
  <si>
    <t>Debt Obligation</t>
  </si>
  <si>
    <t>Issue Date</t>
  </si>
  <si>
    <t>Original Principle Amount</t>
  </si>
  <si>
    <t>Maturity Date</t>
  </si>
  <si>
    <t>Series 2013 AMT Bonds</t>
  </si>
  <si>
    <t>Series 2013 Taxable Bonds</t>
  </si>
  <si>
    <t>https://www.ccrta.org/wp-content/uploads/2018/11/FY2018-Operating-Capital-Budget.pdf</t>
  </si>
  <si>
    <t>Page 112</t>
  </si>
  <si>
    <t>https://www.ccrta.org/wp-content/uploads/2019/06/2019-Operating-Capital-Budget-1.pdf</t>
  </si>
  <si>
    <t>Principle amount as of 12/31/2018</t>
  </si>
  <si>
    <t>$11,525,000 Series 2013 (AMT Bonds)</t>
  </si>
  <si>
    <t>$10,500,000 Series 2013, Taxable Bonds</t>
  </si>
  <si>
    <t>$22,025,000 Series 2013 Combined Bonds</t>
  </si>
  <si>
    <t>Interest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</si>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</sst>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2"/>
    <xf numFmtId="0" fontId="2" fillId="0" borderId="0" xfId="0" applyFont="1"/>
    <xf numFmtId="164" fontId="0" fillId="0" borderId="0" xfId="1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1" xfId="1" applyNumberFormat="1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Annual Debt Service, $11,525,000                                                                  Series 2013 (AMT Bonds)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Annual Debt Service, $11,525,000 Series 2013 (AMT Bonds)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8.1135902636916835E-3"/>
                  <c:y val="4.8854961832061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7B-477F-80B1-69A9CEE07642}"/>
                </c:ext>
              </c:extLst>
            </c:dLbl>
            <c:dLbl>
              <c:idx val="2"/>
              <c:layout>
                <c:manualLayout>
                  <c:x val="-8.1135902636916835E-3"/>
                  <c:y val="4.8854961832061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7B-477F-80B1-69A9CEE07642}"/>
                </c:ext>
              </c:extLst>
            </c:dLbl>
            <c:dLbl>
              <c:idx val="3"/>
              <c:layout>
                <c:manualLayout>
                  <c:x val="-6.0851926977687626E-3"/>
                  <c:y val="4.5801526717557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7B-477F-80B1-69A9CEE07642}"/>
                </c:ext>
              </c:extLst>
            </c:dLbl>
            <c:dLbl>
              <c:idx val="4"/>
              <c:layout>
                <c:manualLayout>
                  <c:x val="-1.0141987829614604E-2"/>
                  <c:y val="4.5801526717557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7B-477F-80B1-69A9CEE07642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'[1]Chart 1'!$A$3:$A$8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'[1]Chart 1'!$D$3:$D$8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815830</c:v>
                </c:pt>
                <c:pt idx="2">
                  <c:v>813823</c:v>
                </c:pt>
                <c:pt idx="3">
                  <c:v>813223</c:v>
                </c:pt>
                <c:pt idx="4">
                  <c:v>811823</c:v>
                </c:pt>
                <c:pt idx="5">
                  <c:v>815023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7B-477F-80B1-69A9CEE07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18720"/>
        <c:axId val="37549568"/>
      </c:lineChart>
      <c:catAx>
        <c:axId val="3751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49568"/>
        <c:crosses val="autoZero"/>
        <c:auto val="1"/>
        <c:lblAlgn val="ctr"/>
        <c:lblOffset val="100"/>
        <c:noMultiLvlLbl val="0"/>
      </c:catAx>
      <c:valAx>
        <c:axId val="375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1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Annual Debt Service, $10,500,000                           Series 2013, Taxable Bonds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Annual Debt Service, $10,500,000 Series 2013, Taxable Bonds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2.0294266869609334E-3"/>
                  <c:y val="4.841149773071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35-4C7D-8C1F-209BDD0979B8}"/>
                </c:ext>
              </c:extLst>
            </c:dLbl>
            <c:dLbl>
              <c:idx val="2"/>
              <c:layout>
                <c:manualLayout>
                  <c:x val="0"/>
                  <c:y val="4.2360060514372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35-4C7D-8C1F-209BDD0979B8}"/>
                </c:ext>
              </c:extLst>
            </c:dLbl>
            <c:dLbl>
              <c:idx val="3"/>
              <c:layout>
                <c:manualLayout>
                  <c:x val="0"/>
                  <c:y val="4.5385779122541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35-4C7D-8C1F-209BDD0979B8}"/>
                </c:ext>
              </c:extLst>
            </c:dLbl>
            <c:dLbl>
              <c:idx val="4"/>
              <c:layout>
                <c:manualLayout>
                  <c:x val="6.0882800608827265E-3"/>
                  <c:y val="4.5385779122541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35-4C7D-8C1F-209BDD0979B8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'[1]Chart 1'!$M$3:$M$8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'[1]Chart 1'!$P$3:$P$8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792848</c:v>
                </c:pt>
                <c:pt idx="2">
                  <c:v>794542</c:v>
                </c:pt>
                <c:pt idx="3">
                  <c:v>791023</c:v>
                </c:pt>
                <c:pt idx="4">
                  <c:v>791203</c:v>
                </c:pt>
                <c:pt idx="5">
                  <c:v>789885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35-4C7D-8C1F-209BDD097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20192"/>
        <c:axId val="82802176"/>
      </c:lineChart>
      <c:catAx>
        <c:axId val="5772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02176"/>
        <c:crosses val="autoZero"/>
        <c:auto val="1"/>
        <c:lblAlgn val="ctr"/>
        <c:lblOffset val="100"/>
        <c:noMultiLvlLbl val="0"/>
      </c:catAx>
      <c:valAx>
        <c:axId val="8280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2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Annual Debt Service, $22,025,000              </a:t>
            </a:r>
          </a:p>
          <a:p>
            <a:pPr>
              <a:defRPr/>
            </a:pPr>
            <a:r>
              <a:rPr lang="en-US"/>
              <a:t>Combined 2013 Bonds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Annual Debt Service, $22,025,000 Combined 2013 Bonds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1.0905125408942203E-2"/>
                  <c:y val="3.058103975535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DD-4B0E-BAD0-C578327B30D6}"/>
                </c:ext>
              </c:extLst>
            </c:dLbl>
            <c:dLbl>
              <c:idx val="2"/>
              <c:layout>
                <c:manualLayout>
                  <c:x val="-6.5430752453653216E-3"/>
                  <c:y val="5.5045871559633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DD-4B0E-BAD0-C578327B30D6}"/>
                </c:ext>
              </c:extLst>
            </c:dLbl>
            <c:dLbl>
              <c:idx val="3"/>
              <c:layout>
                <c:manualLayout>
                  <c:x val="0"/>
                  <c:y val="2.4464831804281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DD-4B0E-BAD0-C578327B30D6}"/>
                </c:ext>
              </c:extLst>
            </c:dLbl>
            <c:dLbl>
              <c:idx val="4"/>
              <c:layout>
                <c:manualLayout>
                  <c:x val="8.7241003271538425E-3"/>
                  <c:y val="5.5045871559633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DD-4B0E-BAD0-C578327B30D6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'[1]Chart 1'!$Y$3:$Y$8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'[1]Chart 1'!$AB$3:$AB$8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1608678</c:v>
                </c:pt>
                <c:pt idx="2">
                  <c:v>1608365</c:v>
                </c:pt>
                <c:pt idx="3">
                  <c:v>1604246</c:v>
                </c:pt>
                <c:pt idx="4">
                  <c:v>1603026</c:v>
                </c:pt>
                <c:pt idx="5">
                  <c:v>1604908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DD-4B0E-BAD0-C578327B3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304512"/>
        <c:axId val="96326784"/>
      </c:lineChart>
      <c:catAx>
        <c:axId val="9630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26784"/>
        <c:crosses val="autoZero"/>
        <c:auto val="1"/>
        <c:lblAlgn val="ctr"/>
        <c:lblOffset val="100"/>
        <c:noMultiLvlLbl val="0"/>
      </c:catAx>
      <c:valAx>
        <c:axId val="9632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0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</xdr:colOff>
      <xdr:row>10</xdr:row>
      <xdr:rowOff>6349</xdr:rowOff>
    </xdr:from>
    <xdr:to>
      <xdr:col>9</xdr:col>
      <xdr:colOff>685799</xdr:colOff>
      <xdr:row>31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AF34F0-AC59-45F3-9C2E-EAF1D3A34C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12700</xdr:colOff>
      <xdr:row>9</xdr:row>
      <xdr:rowOff>171450</xdr:rowOff>
    </xdr:from>
    <xdr:to>
      <xdr:col>21</xdr:col>
      <xdr:colOff>12700</xdr:colOff>
      <xdr:row>31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53ADB4-6E0B-49F4-ADE4-BC36A97EA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6350</xdr:colOff>
      <xdr:row>10</xdr:row>
      <xdr:rowOff>0</xdr:rowOff>
    </xdr:from>
    <xdr:to>
      <xdr:col>33</xdr:col>
      <xdr:colOff>0</xdr:colOff>
      <xdr:row>31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CCF989F-EF06-4A91-80F7-1CD7D2BE3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xas%20Comptroller%20Transparency%20Stars%20Check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Obligation Checklist"/>
      <sheetName val="Chart 1A"/>
      <sheetName val="Chart 1"/>
      <sheetName val="Chart 2"/>
      <sheetName val="List 1"/>
      <sheetName val="List 2"/>
    </sheetNames>
    <sheetDataSet>
      <sheetData sheetId="0"/>
      <sheetData sheetId="1">
        <row r="13">
          <cell r="B13">
            <v>10055000</v>
          </cell>
        </row>
        <row r="26">
          <cell r="B26">
            <v>9190000</v>
          </cell>
        </row>
      </sheetData>
      <sheetData sheetId="2">
        <row r="3">
          <cell r="A3">
            <v>2013</v>
          </cell>
          <cell r="D3">
            <v>0</v>
          </cell>
          <cell r="M3">
            <v>2013</v>
          </cell>
          <cell r="P3">
            <v>0</v>
          </cell>
          <cell r="Y3">
            <v>2013</v>
          </cell>
          <cell r="AB3">
            <v>0</v>
          </cell>
        </row>
        <row r="4">
          <cell r="A4">
            <v>2014</v>
          </cell>
          <cell r="D4">
            <v>815830</v>
          </cell>
          <cell r="M4">
            <v>2014</v>
          </cell>
          <cell r="P4">
            <v>792848</v>
          </cell>
          <cell r="Y4">
            <v>2014</v>
          </cell>
          <cell r="AB4">
            <v>1608678</v>
          </cell>
        </row>
        <row r="5">
          <cell r="A5">
            <v>2015</v>
          </cell>
          <cell r="D5">
            <v>813823</v>
          </cell>
          <cell r="M5">
            <v>2015</v>
          </cell>
          <cell r="P5">
            <v>794542</v>
          </cell>
          <cell r="Y5">
            <v>2015</v>
          </cell>
          <cell r="AB5">
            <v>1608365</v>
          </cell>
        </row>
        <row r="6">
          <cell r="A6">
            <v>2016</v>
          </cell>
          <cell r="D6">
            <v>813223</v>
          </cell>
          <cell r="M6">
            <v>2016</v>
          </cell>
          <cell r="P6">
            <v>791023</v>
          </cell>
          <cell r="Y6">
            <v>2016</v>
          </cell>
          <cell r="AB6">
            <v>1604246</v>
          </cell>
        </row>
        <row r="7">
          <cell r="A7">
            <v>2017</v>
          </cell>
          <cell r="D7">
            <v>811823</v>
          </cell>
          <cell r="M7">
            <v>2017</v>
          </cell>
          <cell r="P7">
            <v>791203</v>
          </cell>
          <cell r="Y7">
            <v>2017</v>
          </cell>
          <cell r="AB7">
            <v>1603026</v>
          </cell>
        </row>
        <row r="8">
          <cell r="A8">
            <v>2018</v>
          </cell>
          <cell r="D8">
            <v>815023</v>
          </cell>
          <cell r="M8">
            <v>2018</v>
          </cell>
          <cell r="P8">
            <v>789885</v>
          </cell>
          <cell r="Y8">
            <v>2018</v>
          </cell>
          <cell r="AB8">
            <v>1604908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crta.org/wp-content/uploads/2016/06/2017-GFOA-Budget.pdf" TargetMode="External"/><Relationship Id="rId2" Type="http://schemas.openxmlformats.org/officeDocument/2006/relationships/hyperlink" Target="http://www.ccrta.org/wp-content/uploads/2016/06/2015-approved-budget.pdf" TargetMode="External"/><Relationship Id="rId1" Type="http://schemas.openxmlformats.org/officeDocument/2006/relationships/hyperlink" Target="http://www.ccrta.org/wp-content/uploads/2016/06/2015-approved-budget.pdf" TargetMode="External"/><Relationship Id="rId6" Type="http://schemas.openxmlformats.org/officeDocument/2006/relationships/hyperlink" Target="https://www.ccrta.org/wp-content/uploads/2019/06/2019-Operating-Capital-Budget-1.pdf" TargetMode="External"/><Relationship Id="rId5" Type="http://schemas.openxmlformats.org/officeDocument/2006/relationships/hyperlink" Target="https://www.ccrta.org/wp-content/uploads/2018/11/FY2018-Operating-Capital-Budget.pdf" TargetMode="External"/><Relationship Id="rId4" Type="http://schemas.openxmlformats.org/officeDocument/2006/relationships/hyperlink" Target="http://www.ccrta.org/wp-content/uploads/2016/06/GFOA-2016-Budget-Applicat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2"/>
  <sheetViews>
    <sheetView tabSelected="1" workbookViewId="0">
      <selection activeCell="A8" sqref="A8"/>
    </sheetView>
  </sheetViews>
  <sheetFormatPr defaultRowHeight="15" x14ac:dyDescent="0.25"/>
  <cols>
    <col min="1" max="27" width="10.42578125" customWidth="1"/>
  </cols>
  <sheetData>
    <row r="1" spans="1:27" x14ac:dyDescent="0.25">
      <c r="A1" s="6" t="s">
        <v>20</v>
      </c>
      <c r="B1" s="6"/>
      <c r="C1" s="6"/>
      <c r="D1" s="6"/>
      <c r="M1" s="6" t="s">
        <v>21</v>
      </c>
      <c r="N1" s="6"/>
      <c r="O1" s="6"/>
      <c r="P1" s="6"/>
      <c r="Q1" s="5"/>
      <c r="R1" s="5"/>
      <c r="S1" s="5"/>
      <c r="T1" s="5"/>
      <c r="U1" s="5"/>
      <c r="V1" s="5"/>
      <c r="X1" s="6" t="s">
        <v>22</v>
      </c>
      <c r="Y1" s="6"/>
      <c r="Z1" s="6"/>
      <c r="AA1" s="6"/>
    </row>
    <row r="2" spans="1:27" s="2" customFormat="1" x14ac:dyDescent="0.25">
      <c r="A2" s="2" t="s">
        <v>1</v>
      </c>
      <c r="B2" s="2" t="s">
        <v>0</v>
      </c>
      <c r="C2" s="2" t="s">
        <v>23</v>
      </c>
      <c r="D2" s="2" t="s">
        <v>24</v>
      </c>
      <c r="M2" s="2" t="s">
        <v>1</v>
      </c>
      <c r="N2" s="2" t="s">
        <v>0</v>
      </c>
      <c r="O2" s="2" t="s">
        <v>23</v>
      </c>
      <c r="P2" s="2" t="s">
        <v>24</v>
      </c>
      <c r="X2" s="2" t="s">
        <v>1</v>
      </c>
      <c r="Y2" s="2" t="s">
        <v>0</v>
      </c>
      <c r="Z2" s="2" t="s">
        <v>23</v>
      </c>
      <c r="AA2" s="2" t="s">
        <v>24</v>
      </c>
    </row>
    <row r="3" spans="1:27" x14ac:dyDescent="0.25">
      <c r="A3" s="5">
        <v>2013</v>
      </c>
      <c r="B3" s="3">
        <v>0</v>
      </c>
      <c r="C3" s="3">
        <v>0</v>
      </c>
      <c r="D3" s="3">
        <f>SUM(B3:C3)</f>
        <v>0</v>
      </c>
      <c r="M3" s="5">
        <v>2013</v>
      </c>
      <c r="N3" s="3">
        <v>0</v>
      </c>
      <c r="O3" s="3">
        <v>0</v>
      </c>
      <c r="P3" s="3">
        <f>SUM(N3:O3)</f>
        <v>0</v>
      </c>
      <c r="Q3" s="3"/>
      <c r="R3" s="3"/>
      <c r="S3" s="3"/>
      <c r="T3" s="3"/>
      <c r="U3" s="3"/>
      <c r="V3" s="3"/>
      <c r="X3" s="5">
        <v>2013</v>
      </c>
      <c r="Y3" s="3">
        <f>B3+N3</f>
        <v>0</v>
      </c>
      <c r="Z3" s="3">
        <f>C3+O3</f>
        <v>0</v>
      </c>
      <c r="AA3" s="3">
        <f>SUM(Y3:Z3)</f>
        <v>0</v>
      </c>
    </row>
    <row r="4" spans="1:27" x14ac:dyDescent="0.25">
      <c r="A4" s="5">
        <v>2014</v>
      </c>
      <c r="B4" s="3">
        <v>300000</v>
      </c>
      <c r="C4" s="3">
        <v>515830</v>
      </c>
      <c r="D4" s="3">
        <f t="shared" ref="D4:D8" si="0">SUM(B4:C4)</f>
        <v>815830</v>
      </c>
      <c r="M4" s="5">
        <v>2014</v>
      </c>
      <c r="N4" s="3">
        <v>275000</v>
      </c>
      <c r="O4" s="3">
        <v>517848</v>
      </c>
      <c r="P4" s="3">
        <f t="shared" ref="P4:P8" si="1">SUM(N4:O4)</f>
        <v>792848</v>
      </c>
      <c r="Q4" s="3"/>
      <c r="R4" s="3"/>
      <c r="S4" s="3"/>
      <c r="T4" s="3"/>
      <c r="U4" s="3"/>
      <c r="V4" s="3"/>
      <c r="X4" s="5">
        <v>2014</v>
      </c>
      <c r="Y4" s="3">
        <f>B4+N4</f>
        <v>575000</v>
      </c>
      <c r="Z4" s="3">
        <f>C4+O4</f>
        <v>1033678</v>
      </c>
      <c r="AA4" s="3">
        <f t="shared" ref="AA4:AA8" si="2">SUM(Y4:Z4)</f>
        <v>1608678</v>
      </c>
    </row>
    <row r="5" spans="1:27" x14ac:dyDescent="0.25">
      <c r="A5" s="5">
        <v>2015</v>
      </c>
      <c r="B5" s="3">
        <v>280000</v>
      </c>
      <c r="C5" s="3">
        <v>533823</v>
      </c>
      <c r="D5" s="3">
        <f t="shared" si="0"/>
        <v>813823</v>
      </c>
      <c r="M5" s="5">
        <v>2015</v>
      </c>
      <c r="N5" s="3">
        <v>255000</v>
      </c>
      <c r="O5" s="3">
        <v>539542</v>
      </c>
      <c r="P5" s="3">
        <f t="shared" si="1"/>
        <v>794542</v>
      </c>
      <c r="Q5" s="3"/>
      <c r="R5" s="3"/>
      <c r="S5" s="3"/>
      <c r="T5" s="3"/>
      <c r="U5" s="3"/>
      <c r="V5" s="3"/>
      <c r="X5" s="5">
        <v>2015</v>
      </c>
      <c r="Y5" s="3">
        <f>B5+N5</f>
        <v>535000</v>
      </c>
      <c r="Z5" s="3">
        <f>C5+O5</f>
        <v>1073365</v>
      </c>
      <c r="AA5" s="3">
        <f t="shared" si="2"/>
        <v>1608365</v>
      </c>
    </row>
    <row r="6" spans="1:27" x14ac:dyDescent="0.25">
      <c r="A6" s="5">
        <v>2016</v>
      </c>
      <c r="B6" s="3">
        <v>285000</v>
      </c>
      <c r="C6" s="3">
        <v>528223</v>
      </c>
      <c r="D6" s="3">
        <f t="shared" si="0"/>
        <v>813223</v>
      </c>
      <c r="M6" s="5">
        <v>2016</v>
      </c>
      <c r="N6" s="3">
        <v>255000</v>
      </c>
      <c r="O6" s="3">
        <v>536023</v>
      </c>
      <c r="P6" s="3">
        <f t="shared" si="1"/>
        <v>791023</v>
      </c>
      <c r="Q6" s="3"/>
      <c r="R6" s="3"/>
      <c r="S6" s="3"/>
      <c r="T6" s="3"/>
      <c r="U6" s="3"/>
      <c r="V6" s="3"/>
      <c r="X6" s="5">
        <v>2016</v>
      </c>
      <c r="Y6" s="3">
        <f>B6+N6</f>
        <v>540000</v>
      </c>
      <c r="Z6" s="3">
        <f>C6+O6</f>
        <v>1064246</v>
      </c>
      <c r="AA6" s="3">
        <f t="shared" si="2"/>
        <v>1604246</v>
      </c>
    </row>
    <row r="7" spans="1:27" x14ac:dyDescent="0.25">
      <c r="A7" s="5">
        <v>2017</v>
      </c>
      <c r="B7" s="7">
        <v>295000</v>
      </c>
      <c r="C7" s="7">
        <v>516823</v>
      </c>
      <c r="D7" s="7">
        <f t="shared" si="0"/>
        <v>811823</v>
      </c>
      <c r="E7" s="8"/>
      <c r="F7" s="8"/>
      <c r="G7" s="8"/>
      <c r="H7" s="8"/>
      <c r="I7" s="8"/>
      <c r="J7" s="8"/>
      <c r="K7" s="8"/>
      <c r="L7" s="8"/>
      <c r="M7" s="9">
        <v>2017</v>
      </c>
      <c r="N7" s="7">
        <v>260000</v>
      </c>
      <c r="O7" s="7">
        <v>531203</v>
      </c>
      <c r="P7" s="7">
        <f t="shared" si="1"/>
        <v>791203</v>
      </c>
      <c r="Q7" s="7"/>
      <c r="R7" s="7"/>
      <c r="S7" s="7"/>
      <c r="T7" s="7"/>
      <c r="U7" s="7"/>
      <c r="V7" s="7"/>
      <c r="X7" s="5">
        <v>2017</v>
      </c>
      <c r="Y7" s="7">
        <f>B7+N7</f>
        <v>555000</v>
      </c>
      <c r="Z7" s="7">
        <f>C7+O7</f>
        <v>1048026</v>
      </c>
      <c r="AA7" s="7">
        <f t="shared" si="2"/>
        <v>1603026</v>
      </c>
    </row>
    <row r="8" spans="1:27" x14ac:dyDescent="0.25">
      <c r="A8" s="5">
        <v>2018</v>
      </c>
      <c r="B8" s="10">
        <v>310000</v>
      </c>
      <c r="C8" s="10">
        <v>505023</v>
      </c>
      <c r="D8" s="10">
        <f t="shared" si="0"/>
        <v>815023</v>
      </c>
      <c r="M8" s="5">
        <v>2018</v>
      </c>
      <c r="N8" s="10">
        <v>265000</v>
      </c>
      <c r="O8" s="10">
        <v>524885</v>
      </c>
      <c r="P8" s="10">
        <f t="shared" si="1"/>
        <v>789885</v>
      </c>
      <c r="Q8" s="7"/>
      <c r="R8" s="7"/>
      <c r="S8" s="7"/>
      <c r="T8" s="7"/>
      <c r="U8" s="7"/>
      <c r="V8" s="7"/>
      <c r="X8" s="5">
        <v>2018</v>
      </c>
      <c r="Y8" s="10">
        <f>B8+N8</f>
        <v>575000</v>
      </c>
      <c r="Z8" s="10">
        <f>C8+O8</f>
        <v>1029908</v>
      </c>
      <c r="AA8" s="10">
        <f t="shared" si="2"/>
        <v>1604908</v>
      </c>
    </row>
    <row r="9" spans="1:27" x14ac:dyDescent="0.25">
      <c r="B9" s="3">
        <f>SUM(B3:B8)</f>
        <v>1470000</v>
      </c>
      <c r="C9" s="3">
        <f t="shared" ref="C9:D9" si="3">SUM(C3:C8)</f>
        <v>2599722</v>
      </c>
      <c r="D9" s="3">
        <f t="shared" si="3"/>
        <v>4069722</v>
      </c>
      <c r="N9" s="3">
        <f>SUM(N3:N8)</f>
        <v>1310000</v>
      </c>
      <c r="O9" s="3">
        <f t="shared" ref="O9:P9" si="4">SUM(O3:O8)</f>
        <v>2649501</v>
      </c>
      <c r="P9" s="3">
        <f t="shared" si="4"/>
        <v>3959501</v>
      </c>
      <c r="Q9" s="3"/>
      <c r="R9" s="3"/>
      <c r="S9" s="3"/>
      <c r="T9" s="3"/>
      <c r="U9" s="3"/>
      <c r="V9" s="3"/>
      <c r="Y9" s="3">
        <f>SUM(Y3:Y8)</f>
        <v>2780000</v>
      </c>
      <c r="Z9" s="3">
        <f>SUM(Z3:Z8)</f>
        <v>5249223</v>
      </c>
      <c r="AA9" s="3">
        <f>SUM(AA3:AA8)</f>
        <v>8029223</v>
      </c>
    </row>
    <row r="10" spans="1:27" x14ac:dyDescent="0.25">
      <c r="B10" s="3"/>
      <c r="C10" s="3"/>
      <c r="D10" s="3"/>
    </row>
    <row r="11" spans="1:27" x14ac:dyDescent="0.25">
      <c r="B11" s="3"/>
      <c r="C11" s="3"/>
      <c r="D11" s="3"/>
    </row>
    <row r="12" spans="1:27" x14ac:dyDescent="0.25">
      <c r="B12" s="3"/>
      <c r="C12" s="3"/>
      <c r="D12" s="3"/>
    </row>
  </sheetData>
  <mergeCells count="3">
    <mergeCell ref="A1:D1"/>
    <mergeCell ref="M1:P1"/>
    <mergeCell ref="X1:AA1"/>
  </mergeCells>
  <pageMargins left="0.7" right="0.7" top="0.75" bottom="0.75" header="0.3" footer="0.3"/>
  <pageSetup scale="96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20" sqref="C20"/>
    </sheetView>
  </sheetViews>
  <sheetFormatPr defaultRowHeight="15" x14ac:dyDescent="0.25"/>
  <cols>
    <col min="1" max="1" width="5" bestFit="1" customWidth="1"/>
    <col min="2" max="2" width="81" bestFit="1" customWidth="1"/>
    <col min="3" max="3" width="8.7109375" bestFit="1" customWidth="1"/>
  </cols>
  <sheetData>
    <row r="1" spans="1:3" s="2" customFormat="1" x14ac:dyDescent="0.25">
      <c r="A1" s="2" t="s">
        <v>1</v>
      </c>
      <c r="B1" s="2" t="s">
        <v>2</v>
      </c>
    </row>
    <row r="2" spans="1:3" x14ac:dyDescent="0.25">
      <c r="A2">
        <v>2013</v>
      </c>
      <c r="B2" t="s">
        <v>3</v>
      </c>
    </row>
    <row r="3" spans="1:3" x14ac:dyDescent="0.25">
      <c r="A3">
        <v>2014</v>
      </c>
      <c r="B3" s="1" t="s">
        <v>4</v>
      </c>
      <c r="C3" t="s">
        <v>5</v>
      </c>
    </row>
    <row r="4" spans="1:3" x14ac:dyDescent="0.25">
      <c r="A4">
        <v>2015</v>
      </c>
      <c r="B4" s="1" t="s">
        <v>4</v>
      </c>
      <c r="C4" t="s">
        <v>5</v>
      </c>
    </row>
    <row r="5" spans="1:3" x14ac:dyDescent="0.25">
      <c r="A5">
        <v>2016</v>
      </c>
      <c r="B5" s="1" t="s">
        <v>8</v>
      </c>
      <c r="C5" t="s">
        <v>9</v>
      </c>
    </row>
    <row r="6" spans="1:3" x14ac:dyDescent="0.25">
      <c r="A6">
        <v>2017</v>
      </c>
      <c r="B6" s="1" t="s">
        <v>6</v>
      </c>
      <c r="C6" t="s">
        <v>7</v>
      </c>
    </row>
    <row r="7" spans="1:3" x14ac:dyDescent="0.25">
      <c r="A7">
        <v>2017</v>
      </c>
      <c r="B7" s="1" t="s">
        <v>16</v>
      </c>
      <c r="C7" t="s">
        <v>17</v>
      </c>
    </row>
    <row r="8" spans="1:3" x14ac:dyDescent="0.25">
      <c r="A8">
        <v>2017</v>
      </c>
      <c r="B8" s="1" t="s">
        <v>18</v>
      </c>
      <c r="C8" t="s">
        <v>7</v>
      </c>
    </row>
  </sheetData>
  <hyperlinks>
    <hyperlink ref="B4" r:id="rId1" xr:uid="{00000000-0004-0000-0100-000000000000}"/>
    <hyperlink ref="B3" r:id="rId2" xr:uid="{00000000-0004-0000-0100-000001000000}"/>
    <hyperlink ref="B6" r:id="rId3" xr:uid="{00000000-0004-0000-0100-000002000000}"/>
    <hyperlink ref="B5" r:id="rId4" xr:uid="{00000000-0004-0000-0100-000003000000}"/>
    <hyperlink ref="B7" r:id="rId5" xr:uid="{DF072BAC-5325-4ADF-9102-3162278A8D63}"/>
    <hyperlink ref="B8" r:id="rId6" xr:uid="{884E2DAB-81CB-49F1-BEFE-F0E10C21F16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workbookViewId="0">
      <selection activeCell="C13" sqref="C13"/>
    </sheetView>
  </sheetViews>
  <sheetFormatPr defaultRowHeight="15" x14ac:dyDescent="0.25"/>
  <cols>
    <col min="1" max="5" width="32.28515625" customWidth="1"/>
  </cols>
  <sheetData>
    <row r="1" spans="1:5" s="2" customFormat="1" x14ac:dyDescent="0.25">
      <c r="A1" s="2" t="s">
        <v>10</v>
      </c>
      <c r="B1" s="2" t="s">
        <v>11</v>
      </c>
      <c r="C1" s="2" t="s">
        <v>12</v>
      </c>
      <c r="D1" s="2" t="s">
        <v>19</v>
      </c>
      <c r="E1" s="2" t="s">
        <v>13</v>
      </c>
    </row>
    <row r="2" spans="1:5" x14ac:dyDescent="0.25">
      <c r="A2" t="s">
        <v>14</v>
      </c>
      <c r="B2" s="4">
        <v>41598</v>
      </c>
      <c r="C2" s="3">
        <v>11525000</v>
      </c>
      <c r="D2" s="3">
        <f>+'[1]Chart 1A'!B13</f>
        <v>10055000</v>
      </c>
      <c r="E2" s="4">
        <v>50740</v>
      </c>
    </row>
    <row r="3" spans="1:5" x14ac:dyDescent="0.25">
      <c r="A3" t="s">
        <v>15</v>
      </c>
      <c r="B3" s="4">
        <v>41598</v>
      </c>
      <c r="C3" s="3">
        <v>10500000</v>
      </c>
      <c r="D3" s="3">
        <f>+'[1]Chart 1A'!B26</f>
        <v>9190000</v>
      </c>
      <c r="E3" s="4">
        <v>50740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 1</vt:lpstr>
      <vt:lpstr>List 1</vt:lpstr>
      <vt:lpstr>List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Benavidez</dc:creator>
  <cp:lastModifiedBy>Daniel Benavidez</cp:lastModifiedBy>
  <cp:lastPrinted>2017-08-01T14:15:50Z</cp:lastPrinted>
  <dcterms:created xsi:type="dcterms:W3CDTF">2017-07-19T17:41:38Z</dcterms:created>
  <dcterms:modified xsi:type="dcterms:W3CDTF">2019-07-15T18:06:51Z</dcterms:modified>
</cp:coreProperties>
</file>